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RA-002.grabs.local\Abteilung$\Technische_Betriebe\Administration\Homepage\Aktuelles\2026\"/>
    </mc:Choice>
  </mc:AlternateContent>
  <xr:revisionPtr revIDLastSave="0" documentId="13_ncr:1_{AF999E00-D6F0-48D1-ADC5-0D94B1053DCE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Grosskunden NE7 &lt; 3000h" sheetId="7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7" l="1"/>
  <c r="E22" i="7"/>
  <c r="I22" i="7"/>
  <c r="G25" i="7"/>
  <c r="E25" i="7"/>
  <c r="I25" i="7"/>
  <c r="E23" i="7"/>
  <c r="I23" i="7"/>
  <c r="E24" i="7"/>
  <c r="I24" i="7"/>
  <c r="E26" i="7"/>
  <c r="I26" i="7"/>
  <c r="I27" i="7"/>
  <c r="E29" i="7"/>
  <c r="I29" i="7"/>
  <c r="I30" i="7"/>
  <c r="E32" i="7"/>
  <c r="I32" i="7"/>
  <c r="E33" i="7"/>
  <c r="I33" i="7"/>
  <c r="E34" i="7"/>
  <c r="I34" i="7"/>
  <c r="E35" i="7"/>
  <c r="I35" i="7"/>
  <c r="I36" i="7"/>
  <c r="I38" i="7"/>
  <c r="I39" i="7"/>
  <c r="I40" i="7"/>
</calcChain>
</file>

<file path=xl/sharedStrings.xml><?xml version="1.0" encoding="utf-8"?>
<sst xmlns="http://schemas.openxmlformats.org/spreadsheetml/2006/main" count="49" uniqueCount="33">
  <si>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</si>
  <si>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</si>
  <si>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</si>
  <si>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</si>
  <si>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</si>
  <si>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</si>
  <si>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</si>
  <si>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</si>
  <si>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</si>
  <si>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</si>
  <si>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</si>
  <si>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Grundpreis</t>
  </si>
  <si>
    <t>kWh zu</t>
  </si>
  <si>
    <t>Total Abgaben</t>
  </si>
  <si>
    <t>Ihre Stromkosten (inkl. MwSt.)</t>
  </si>
  <si>
    <t>kVarh</t>
  </si>
  <si>
    <t>Leistung</t>
  </si>
  <si>
    <t>kW</t>
  </si>
  <si>
    <t>kW/Monat zu</t>
  </si>
  <si>
    <t>Zuschlag für Blindenergiebezug</t>
  </si>
  <si>
    <t>kVarh zu</t>
  </si>
  <si>
    <t>Wie hoch ist Ihr Blindenergiebezug?</t>
  </si>
  <si>
    <t>Wie hoch ist die Summe Ihrer monatlichen Leistungsspitzen?</t>
  </si>
  <si>
    <t>zuzüglich MwSt. 8.1%</t>
  </si>
  <si>
    <t>Wasserkraftreserven</t>
  </si>
  <si>
    <t>Ist Ihre Benutzungsdauer &gt;= 3'000 Stunden (s. Preisblatt)?</t>
  </si>
  <si>
    <t>Tarifrechner für Grosskunden Netzebene 7 2026</t>
  </si>
  <si>
    <t>Messtarif pro Messpunkt</t>
  </si>
  <si>
    <t>Solidaritätszuschlag</t>
  </si>
  <si>
    <t>Monate</t>
  </si>
  <si>
    <t>Wie viele Monate beziehen Sie im 2026 Energie von den TBG?</t>
  </si>
  <si>
    <t>Wie viel Energie beziehen Sie im 2026 von den TBG?</t>
  </si>
  <si>
    <t>mit jährlichem Verbrauch grösser als 50'000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</si>
</sst>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  <numFmt numFmtId="167" formatCode="_ &quot;CHF/kW&quot;\ * #,##0.00_ ;_ &quot;CHF/kW&quot;\ * \-#,##0.00_ ;_ &quot;CHF/kW&quot;\ * &quot;-&quot;??_ ;_ @_ "/>
    <numFmt numFmtId="168" formatCode="_ &quot;Rp./kVarh&quot;\ * #,##0.00_ ;_ &quot;Rp./kVarh&quot;\ * \-#,##0.00_ ;_ &quot;Rp./kVarh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44" fontId="0" fillId="0" borderId="11" xfId="0" applyNumberForma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17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1114425"/>
          <a:ext cx="7429500" cy="156845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7650" y="986600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495300</xdr:colOff>
          <xdr:row>17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19</xdr:row>
      <xdr:rowOff>0</xdr:rowOff>
    </xdr:from>
    <xdr:to>
      <xdr:col>10</xdr:col>
      <xdr:colOff>0</xdr:colOff>
      <xdr:row>41</xdr:row>
      <xdr:rowOff>0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3825" y="3076575"/>
          <a:ext cx="7429500" cy="44577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18</xdr:row>
      <xdr:rowOff>124409</xdr:rowOff>
    </xdr:from>
    <xdr:ext cx="2281128" cy="291866"/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47650" y="2953334"/>
          <a:ext cx="2281128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</a:t>
          </a:r>
          <a:r>
            <a:rPr lang="en-US" sz="1400" baseline="0">
              <a:solidFill>
                <a:schemeClr val="bg1"/>
              </a:solidFill>
              <a:latin typeface="+mj-lt"/>
            </a:rPr>
            <a:t> BD &lt; 3'000h</a:t>
          </a:r>
          <a:r>
            <a:rPr lang="en-US" sz="1400">
              <a:solidFill>
                <a:schemeClr val="bg1"/>
              </a:solidFill>
              <a:latin typeface="+mj-lt"/>
            </a:rPr>
            <a:t>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E6B4-ED1B-453D-8B10-2532E13D068A}">
  <dimension ref="C1:K42"/>
  <sheetViews>
    <sheetView showGridLines="0" tabSelected="1" zoomScale="110" zoomScaleNormal="110" workbookViewId="0">
      <selection activeCell="F5" sqref="F5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8.25" style="1" bestFit="1" customWidth="1"/>
    <col min="6" max="6" width="9.5" style="1" customWidth="1"/>
    <col min="7" max="7" width="15" style="1" bestFit="1" customWidth="1"/>
    <col min="8" max="8" width="2.875" style="1" customWidth="1"/>
    <col min="9" max="9" width="15" style="1" bestFit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26</v>
      </c>
      <c r="D3" s="3"/>
      <c r="K3" s="1"/>
    </row>
    <row r="4" spans="3:11" x14ac:dyDescent="0.25">
      <c r="C4" s="1" t="s">
        <v>32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x14ac:dyDescent="0.25">
      <c r="J7" s="5"/>
    </row>
    <row r="8" spans="3:11" s="4" customFormat="1" ht="5.0999999999999996" customHeight="1" thickBot="1" x14ac:dyDescent="0.3">
      <c r="G8" s="7"/>
      <c r="J8" s="5"/>
    </row>
    <row r="9" spans="3:11" s="4" customFormat="1" ht="20.100000000000001" customHeight="1" thickBot="1" x14ac:dyDescent="0.3">
      <c r="C9" s="4" t="s">
        <v>30</v>
      </c>
      <c r="G9" s="8"/>
      <c r="H9" s="4" t="s">
        <v>29</v>
      </c>
      <c r="J9" s="5"/>
    </row>
    <row r="10" spans="3:11" s="4" customFormat="1" ht="5.0999999999999996" customHeight="1" thickBot="1" x14ac:dyDescent="0.3">
      <c r="G10" s="7"/>
      <c r="J10" s="5"/>
    </row>
    <row r="11" spans="3:11" s="4" customFormat="1" ht="20.100000000000001" customHeight="1" thickBot="1" x14ac:dyDescent="0.3">
      <c r="C11" s="4" t="s">
        <v>22</v>
      </c>
      <c r="G11" s="8"/>
      <c r="H11" s="4" t="s">
        <v>17</v>
      </c>
      <c r="J11" s="5"/>
    </row>
    <row r="12" spans="3:11" s="4" customFormat="1" ht="5.0999999999999996" customHeight="1" thickBot="1" x14ac:dyDescent="0.3">
      <c r="G12" s="7"/>
      <c r="J12" s="5"/>
    </row>
    <row r="13" spans="3:11" s="4" customFormat="1" ht="20.100000000000001" customHeight="1" thickBot="1" x14ac:dyDescent="0.3">
      <c r="C13" s="4" t="s">
        <v>31</v>
      </c>
      <c r="G13" s="8"/>
      <c r="H13" s="4" t="s">
        <v>2</v>
      </c>
      <c r="J13" s="5"/>
    </row>
    <row r="14" spans="3:11" s="4" customFormat="1" ht="5.0999999999999996" customHeight="1" thickBot="1" x14ac:dyDescent="0.3">
      <c r="J14" s="5"/>
    </row>
    <row r="15" spans="3:11" s="4" customFormat="1" ht="20.100000000000001" customHeight="1" thickBot="1" x14ac:dyDescent="0.3">
      <c r="C15" s="4" t="s">
        <v>21</v>
      </c>
      <c r="G15" s="8"/>
      <c r="H15" s="4" t="s">
        <v>15</v>
      </c>
      <c r="J15" s="5"/>
    </row>
    <row r="16" spans="3:11" s="4" customFormat="1" ht="5.0999999999999996" customHeight="1" x14ac:dyDescent="0.25">
      <c r="J16" s="5"/>
    </row>
    <row r="17" spans="3:10" s="4" customFormat="1" ht="20.100000000000001" customHeight="1" x14ac:dyDescent="0.25">
      <c r="C17" s="4" t="s">
        <v>25</v>
      </c>
      <c r="G17" s="9" t="b">
        <v>0</v>
      </c>
      <c r="J17" s="5"/>
    </row>
    <row r="18" spans="3:10" s="4" customFormat="1" ht="20.100000000000001" customHeight="1" x14ac:dyDescent="0.25"/>
    <row r="19" spans="3:10" s="4" customFormat="1" ht="20.100000000000001" customHeight="1" x14ac:dyDescent="0.25"/>
    <row r="20" spans="3:10" s="4" customFormat="1" ht="20.100000000000001" customHeight="1" x14ac:dyDescent="0.25">
      <c r="J20" s="5"/>
    </row>
    <row r="21" spans="3:10" s="4" customFormat="1" ht="9.9499999999999993" customHeight="1" x14ac:dyDescent="0.25">
      <c r="C21" s="11"/>
      <c r="D21" s="11"/>
      <c r="E21" s="11"/>
      <c r="F21" s="11"/>
      <c r="G21" s="11"/>
      <c r="H21" s="11"/>
      <c r="I21" s="11"/>
      <c r="J21" s="5"/>
    </row>
    <row r="22" spans="3:10" s="4" customFormat="1" ht="20.100000000000001" customHeight="1" x14ac:dyDescent="0.25">
      <c r="C22" s="40" t="s">
        <v>0</v>
      </c>
      <c r="D22" s="6" t="s">
        <v>11</v>
      </c>
      <c r="E22" s="12">
        <f>G11</f>
        <v>0</v>
      </c>
      <c r="F22" s="13" t="s">
        <v>18</v>
      </c>
      <c r="G22" s="35">
        <f>IF(G17, 12,10)</f>
        <v>10</v>
      </c>
      <c r="H22" s="18" t="s">
        <v>3</v>
      </c>
      <c r="I22" s="25">
        <f>E22*G22</f>
        <v>0</v>
      </c>
      <c r="J22" s="5"/>
    </row>
    <row r="23" spans="3:10" s="4" customFormat="1" ht="20.100000000000001" customHeight="1" x14ac:dyDescent="0.25">
      <c r="C23" s="41"/>
      <c r="D23" s="7" t="s">
        <v>27</v>
      </c>
      <c r="E23" s="14">
        <f>G9</f>
        <v>0</v>
      </c>
      <c r="F23" s="15"/>
      <c r="G23" s="39">
        <v>4</v>
      </c>
      <c r="H23" s="19" t="s">
        <v>3</v>
      </c>
      <c r="I23" s="26">
        <f>E23*G23</f>
        <v>0</v>
      </c>
      <c r="J23" s="5"/>
    </row>
    <row r="24" spans="3:10" s="4" customFormat="1" ht="20.100000000000001" customHeight="1" x14ac:dyDescent="0.25">
      <c r="C24" s="41"/>
      <c r="D24" s="7" t="s">
        <v>16</v>
      </c>
      <c r="E24" s="14">
        <f>G11</f>
        <v>0</v>
      </c>
      <c r="F24" s="15" t="s">
        <v>18</v>
      </c>
      <c r="G24" s="37">
        <v>9.5</v>
      </c>
      <c r="H24" s="19" t="s">
        <v>3</v>
      </c>
      <c r="I24" s="26">
        <f>E24*G24</f>
        <v>0</v>
      </c>
      <c r="J24" s="5"/>
    </row>
    <row r="25" spans="3:10" s="4" customFormat="1" ht="20.100000000000001" customHeight="1" x14ac:dyDescent="0.25">
      <c r="C25" s="41"/>
      <c r="D25" s="7" t="s">
        <v>1</v>
      </c>
      <c r="E25" s="14">
        <f>G13</f>
        <v>0</v>
      </c>
      <c r="F25" s="15" t="s">
        <v>12</v>
      </c>
      <c r="G25" s="21">
        <f>IF(G17, 9.9,11.2)</f>
        <v>11.2</v>
      </c>
      <c r="H25" s="19" t="s">
        <v>3</v>
      </c>
      <c r="I25" s="26">
        <f>E25*G25/100</f>
        <v>0</v>
      </c>
      <c r="J25" s="5"/>
    </row>
    <row r="26" spans="3:10" s="4" customFormat="1" ht="20.100000000000001" customHeight="1" x14ac:dyDescent="0.25">
      <c r="C26" s="41"/>
      <c r="D26" s="7" t="s">
        <v>19</v>
      </c>
      <c r="E26" s="14">
        <f>G15</f>
        <v>0</v>
      </c>
      <c r="F26" s="15" t="s">
        <v>20</v>
      </c>
      <c r="G26" s="36">
        <v>4.5</v>
      </c>
      <c r="H26" s="19" t="s">
        <v>3</v>
      </c>
      <c r="I26" s="26">
        <f>G26*E26/100</f>
        <v>0</v>
      </c>
      <c r="J26" s="5"/>
    </row>
    <row r="27" spans="3:10" s="4" customFormat="1" ht="20.100000000000001" customHeight="1" x14ac:dyDescent="0.25">
      <c r="C27" s="42"/>
      <c r="D27" s="16" t="s">
        <v>4</v>
      </c>
      <c r="E27" s="17"/>
      <c r="F27" s="17"/>
      <c r="G27" s="17"/>
      <c r="H27" s="20"/>
      <c r="I27" s="27">
        <f>SUM(I22:I26)</f>
        <v>0</v>
      </c>
      <c r="J27" s="5"/>
    </row>
    <row r="28" spans="3:10" s="4" customFormat="1" ht="9.9499999999999993" customHeight="1" x14ac:dyDescent="0.25">
      <c r="I28" s="28"/>
      <c r="J28" s="5"/>
    </row>
    <row r="29" spans="3:10" s="4" customFormat="1" ht="20.100000000000001" customHeight="1" x14ac:dyDescent="0.25">
      <c r="C29" s="40" t="s">
        <v>5</v>
      </c>
      <c r="D29" s="6" t="s">
        <v>1</v>
      </c>
      <c r="E29" s="12">
        <f>G13</f>
        <v>0</v>
      </c>
      <c r="F29" s="13" t="s">
        <v>12</v>
      </c>
      <c r="G29" s="22">
        <v>11.94</v>
      </c>
      <c r="H29" s="18" t="s">
        <v>3</v>
      </c>
      <c r="I29" s="25">
        <f>G29*E29/100</f>
        <v>0</v>
      </c>
      <c r="J29" s="5"/>
    </row>
    <row r="30" spans="3:10" s="4" customFormat="1" ht="20.100000000000001" customHeight="1" x14ac:dyDescent="0.25">
      <c r="C30" s="42"/>
      <c r="D30" s="16" t="s">
        <v>6</v>
      </c>
      <c r="E30" s="17"/>
      <c r="F30" s="17"/>
      <c r="G30" s="17"/>
      <c r="H30" s="20"/>
      <c r="I30" s="27">
        <f>SUM(I29:I29)</f>
        <v>0</v>
      </c>
      <c r="J30" s="5"/>
    </row>
    <row r="31" spans="3:10" s="4" customFormat="1" ht="9.9499999999999993" customHeight="1" x14ac:dyDescent="0.25">
      <c r="I31" s="28"/>
      <c r="J31" s="5"/>
    </row>
    <row r="32" spans="3:10" s="4" customFormat="1" ht="20.100000000000001" customHeight="1" x14ac:dyDescent="0.25">
      <c r="C32" s="40" t="s">
        <v>7</v>
      </c>
      <c r="D32" s="6" t="s">
        <v>8</v>
      </c>
      <c r="E32" s="12">
        <f>G13</f>
        <v>0</v>
      </c>
      <c r="F32" s="13" t="s">
        <v>12</v>
      </c>
      <c r="G32" s="23">
        <v>1</v>
      </c>
      <c r="H32" s="18" t="s">
        <v>3</v>
      </c>
      <c r="I32" s="38">
        <f>E32*G32/100</f>
        <v>0</v>
      </c>
      <c r="J32" s="5"/>
    </row>
    <row r="33" spans="3:11" s="4" customFormat="1" ht="20.100000000000001" customHeight="1" x14ac:dyDescent="0.25">
      <c r="C33" s="41"/>
      <c r="D33" s="7" t="s">
        <v>24</v>
      </c>
      <c r="E33" s="14">
        <f>G13</f>
        <v>0</v>
      </c>
      <c r="F33" s="15" t="s">
        <v>12</v>
      </c>
      <c r="G33" s="21">
        <v>0.41</v>
      </c>
      <c r="H33" s="19" t="s">
        <v>3</v>
      </c>
      <c r="I33" s="26">
        <f>E33*G33/100</f>
        <v>0</v>
      </c>
      <c r="J33" s="5"/>
    </row>
    <row r="34" spans="3:11" s="4" customFormat="1" ht="20.100000000000001" customHeight="1" x14ac:dyDescent="0.25">
      <c r="C34" s="41"/>
      <c r="D34" s="7" t="s">
        <v>28</v>
      </c>
      <c r="E34" s="14">
        <f>G13</f>
        <v>0</v>
      </c>
      <c r="F34" s="15" t="s">
        <v>12</v>
      </c>
      <c r="G34" s="21">
        <v>0.05</v>
      </c>
      <c r="H34" s="19" t="s">
        <v>3</v>
      </c>
      <c r="I34" s="26">
        <f>E34*G34/100</f>
        <v>0</v>
      </c>
      <c r="J34" s="5"/>
    </row>
    <row r="35" spans="3:11" s="4" customFormat="1" ht="20.100000000000001" customHeight="1" x14ac:dyDescent="0.25">
      <c r="C35" s="41"/>
      <c r="D35" s="7" t="s">
        <v>9</v>
      </c>
      <c r="E35" s="14">
        <f>G13</f>
        <v>0</v>
      </c>
      <c r="F35" s="15" t="s">
        <v>12</v>
      </c>
      <c r="G35" s="24">
        <v>2.2999999999999998</v>
      </c>
      <c r="H35" s="19" t="s">
        <v>3</v>
      </c>
      <c r="I35" s="26">
        <f>E35*G35/100</f>
        <v>0</v>
      </c>
      <c r="J35" s="5"/>
    </row>
    <row r="36" spans="3:11" s="4" customFormat="1" ht="20.100000000000001" customHeight="1" x14ac:dyDescent="0.25">
      <c r="C36" s="42"/>
      <c r="D36" s="16" t="s">
        <v>13</v>
      </c>
      <c r="E36" s="17"/>
      <c r="F36" s="17"/>
      <c r="G36" s="17"/>
      <c r="H36" s="20"/>
      <c r="I36" s="27">
        <f>SUM(I32:I35)</f>
        <v>0</v>
      </c>
      <c r="J36" s="5"/>
    </row>
    <row r="37" spans="3:11" s="4" customFormat="1" ht="9.9499999999999993" customHeight="1" x14ac:dyDescent="0.25">
      <c r="I37" s="28"/>
      <c r="J37" s="5"/>
    </row>
    <row r="38" spans="3:11" s="4" customFormat="1" ht="20.100000000000001" customHeight="1" x14ac:dyDescent="0.25">
      <c r="C38" s="10" t="s">
        <v>10</v>
      </c>
      <c r="I38" s="29">
        <f>I27+I30+I36</f>
        <v>0</v>
      </c>
      <c r="J38" s="5"/>
    </row>
    <row r="39" spans="3:11" s="4" customFormat="1" ht="20.100000000000001" customHeight="1" x14ac:dyDescent="0.25">
      <c r="C39" s="4" t="s">
        <v>23</v>
      </c>
      <c r="E39" s="30"/>
      <c r="I39" s="31">
        <f>I38*8.1%</f>
        <v>0</v>
      </c>
      <c r="J39" s="5"/>
    </row>
    <row r="40" spans="3:11" s="4" customFormat="1" ht="20.100000000000001" customHeight="1" x14ac:dyDescent="0.25">
      <c r="C40" s="32" t="s">
        <v>14</v>
      </c>
      <c r="D40" s="33"/>
      <c r="E40" s="33"/>
      <c r="F40" s="33"/>
      <c r="G40" s="33"/>
      <c r="H40" s="33"/>
      <c r="I40" s="34">
        <f>SUM(I38:I39)</f>
        <v>0</v>
      </c>
      <c r="J40" s="5"/>
    </row>
    <row r="41" spans="3:11" s="4" customFormat="1" ht="20.100000000000001" customHeight="1" x14ac:dyDescent="0.25">
      <c r="I41" s="28"/>
      <c r="J41" s="5"/>
    </row>
    <row r="42" spans="3:11" x14ac:dyDescent="0.25">
      <c r="K42" s="1"/>
    </row>
  </sheetData>
  <mergeCells count="3">
    <mergeCell ref="C22:C27"/>
    <mergeCell ref="C29:C30"/>
    <mergeCell ref="C32:C36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495300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Grosskunden NE7 &lt; 3000h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Rita Gaspar GRABS</cp:lastModifiedBy>
  <dcterms:created xsi:type="dcterms:W3CDTF">2020-04-22T09:35:29Z</dcterms:created>
  <dcterms:modified xsi:type="dcterms:W3CDTF">2025-09-17T06:58:35Z</dcterms:modified>
</cp:coreProperties>
</file>